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xr:revisionPtr revIDLastSave="0" documentId="8_{8DC12FF2-7E90-4CAC-8AF1-0068A1A07C3D}" xr6:coauthVersionLast="44" xr6:coauthVersionMax="44" xr10:uidLastSave="{00000000-0000-0000-0000-000000000000}"/>
  <bookViews>
    <workbookView xWindow="-98" yWindow="-98" windowWidth="21795" windowHeight="13096" xr2:uid="{00000000-000D-0000-FFFF-FFFF00000000}"/>
  </bookViews>
  <sheets>
    <sheet name="SCI CP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54" i="1" l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G4" i="1"/>
  <c r="AH4" i="1" s="1"/>
  <c r="E4" i="1" s="1"/>
  <c r="AE4" i="1"/>
</calcChain>
</file>

<file path=xl/sharedStrings.xml><?xml version="1.0" encoding="utf-8"?>
<sst xmlns="http://schemas.openxmlformats.org/spreadsheetml/2006/main" count="11" uniqueCount="11">
  <si>
    <t>Traumatic SCI ambulation clinical prediction Rule</t>
  </si>
  <si>
    <r>
      <t xml:space="preserve">- uses data collected in </t>
    </r>
    <r>
      <rPr>
        <b/>
        <u/>
        <sz val="11"/>
        <color theme="1"/>
        <rFont val="Calibri"/>
        <family val="2"/>
        <scheme val="minor"/>
      </rPr>
      <t>first 15 days</t>
    </r>
    <r>
      <rPr>
        <sz val="11"/>
        <color theme="1"/>
        <rFont val="Calibri"/>
        <family val="2"/>
        <scheme val="minor"/>
      </rPr>
      <t xml:space="preserve"> following injury to predict independent (i.e. without supervision) ambulation at </t>
    </r>
    <r>
      <rPr>
        <b/>
        <u/>
        <sz val="11"/>
        <color theme="1"/>
        <rFont val="Calibri"/>
        <family val="2"/>
        <scheme val="minor"/>
      </rPr>
      <t>12 months</t>
    </r>
  </si>
  <si>
    <t>Score</t>
  </si>
  <si>
    <t>Probability</t>
  </si>
  <si>
    <t>Patient score</t>
  </si>
  <si>
    <t>Patient probability</t>
  </si>
  <si>
    <t>Age</t>
  </si>
  <si>
    <t>Best motor score L3 (0-5)</t>
  </si>
  <si>
    <t>Best motor score S1 (0-5)</t>
  </si>
  <si>
    <t>Best light touch score L3 (0-2)</t>
  </si>
  <si>
    <t>Best light touch score S1 (0-2)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</si>
</sst>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quotePrefix="1"/>
    <xf numFmtId="0" fontId="0" fillId="3" borderId="1" xfId="0" applyFill="1" applyBorder="1" applyAlignment="1" applyProtection="1">
      <alignment horizontal="center"/>
      <protection locked="0"/>
    </xf>
    <xf numFmtId="164" fontId="0" fillId="0" borderId="0" xfId="0" applyNumberFormat="1"/>
    <xf numFmtId="0" fontId="0" fillId="4" borderId="0" xfId="0" applyFill="1" applyAlignment="1">
      <alignment horizontal="left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Probability of Independent Ambulation at 12 months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Prediction Rule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'SCI CPR'!$AD$4:$AD$54</c:f>
              <c:numCache>
                <c:formatCode>General</c:formatCode>
                <c:ptCount val="5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</c:numCache>
            </c:numRef>
          </c:xVal>
          <c:yVal>
            <c:numRef>
              <c:f>'SCI CPR'!$AE$4:$AE$54</c:f>
              <c:numCache>
                <c:formatCode>0.0</c:formatCode>
                <c:ptCount val="51"/>
                <c:pt idx="0">
                  <c:v>0.26172772782428749</c:v>
                </c:pt>
                <c:pt idx="1">
                  <c:v>0.34155341666914074</c:v>
                </c:pt>
                <c:pt idx="2">
                  <c:v>0.44561677727784599</c:v>
                </c:pt>
                <c:pt idx="3">
                  <c:v>0.58120091173092669</c:v>
                </c:pt>
                <c:pt idx="4">
                  <c:v>0.75772412678608114</c:v>
                </c:pt>
                <c:pt idx="5">
                  <c:v>0.98732879822939901</c:v>
                </c:pt>
                <c:pt idx="6">
                  <c:v>1.2856067223098591</c:v>
                </c:pt>
                <c:pt idx="7">
                  <c:v>1.6724740674108518</c:v>
                </c:pt>
                <c:pt idx="8">
                  <c:v>2.1731953918252382</c:v>
                </c:pt>
                <c:pt idx="9">
                  <c:v>2.8195287970142568</c:v>
                </c:pt>
                <c:pt idx="10">
                  <c:v>3.6509152711338713</c:v>
                </c:pt>
                <c:pt idx="11">
                  <c:v>4.7155548083017838</c:v>
                </c:pt>
                <c:pt idx="12">
                  <c:v>6.0710903360977797</c:v>
                </c:pt>
                <c:pt idx="13">
                  <c:v>7.7844544315070046</c:v>
                </c:pt>
                <c:pt idx="14">
                  <c:v>9.9302385174957788</c:v>
                </c:pt>
                <c:pt idx="15">
                  <c:v>12.586774201660479</c:v>
                </c:pt>
                <c:pt idx="16">
                  <c:v>15.829089842302983</c:v>
                </c:pt>
                <c:pt idx="17">
                  <c:v>19.718213900176039</c:v>
                </c:pt>
                <c:pt idx="18">
                  <c:v>24.287159031551791</c:v>
                </c:pt>
                <c:pt idx="19">
                  <c:v>29.525430200190893</c:v>
                </c:pt>
                <c:pt idx="20">
                  <c:v>35.365764135095937</c:v>
                </c:pt>
                <c:pt idx="21">
                  <c:v>41.678145091596669</c:v>
                </c:pt>
                <c:pt idx="22">
                  <c:v>48.275684068067044</c:v>
                </c:pt>
                <c:pt idx="23">
                  <c:v>54.933891498821922</c:v>
                </c:pt>
                <c:pt idx="24">
                  <c:v>61.419964277689523</c:v>
                </c:pt>
                <c:pt idx="25">
                  <c:v>67.524400528384504</c:v>
                </c:pt>
                <c:pt idx="26">
                  <c:v>73.08619212737824</c:v>
                </c:pt>
                <c:pt idx="27">
                  <c:v>78.005724498825487</c:v>
                </c:pt>
                <c:pt idx="28">
                  <c:v>82.244482607492458</c:v>
                </c:pt>
                <c:pt idx="29">
                  <c:v>85.814893509951233</c:v>
                </c:pt>
                <c:pt idx="30">
                  <c:v>88.765413637779872</c:v>
                </c:pt>
                <c:pt idx="31">
                  <c:v>91.165403150278863</c:v>
                </c:pt>
                <c:pt idx="32">
                  <c:v>93.092591023289444</c:v>
                </c:pt>
                <c:pt idx="33">
                  <c:v>94.624170205733066</c:v>
                </c:pt>
                <c:pt idx="34">
                  <c:v>95.831359454597589</c:v>
                </c:pt>
                <c:pt idx="35">
                  <c:v>96.776698180302674</c:v>
                </c:pt>
                <c:pt idx="36">
                  <c:v>97.513221800178627</c:v>
                </c:pt>
                <c:pt idx="37">
                  <c:v>98.084780548184668</c:v>
                </c:pt>
                <c:pt idx="38">
                  <c:v>98.526957208001718</c:v>
                </c:pt>
                <c:pt idx="39">
                  <c:v>98.868224209890769</c:v>
                </c:pt>
                <c:pt idx="40">
                  <c:v>99.131125451096864</c:v>
                </c:pt>
                <c:pt idx="41">
                  <c:v>99.333368889787593</c:v>
                </c:pt>
                <c:pt idx="42">
                  <c:v>99.488779935386333</c:v>
                </c:pt>
                <c:pt idx="43">
                  <c:v>99.608103099337939</c:v>
                </c:pt>
                <c:pt idx="44">
                  <c:v>99.699659287498122</c:v>
                </c:pt>
                <c:pt idx="45">
                  <c:v>99.7698752471658</c:v>
                </c:pt>
                <c:pt idx="46">
                  <c:v>99.823704607397801</c:v>
                </c:pt>
                <c:pt idx="47">
                  <c:v>99.864959579039763</c:v>
                </c:pt>
                <c:pt idx="48">
                  <c:v>99.896570457273299</c:v>
                </c:pt>
                <c:pt idx="49">
                  <c:v>99.920787586160486</c:v>
                </c:pt>
                <c:pt idx="50">
                  <c:v>99.939337927945161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C8E-4B2B-A38B-B523B2A8EBF7}"/>
            </c:ext>
          </c:extLst>
        </c:ser>
        <c:ser>
          <c:idx val="1"/>
          <c:order val="1"/>
          <c:tx>
            <c:v>Patient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'SCI CPR'!$AG$4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'SCI CPR'!$AH$4</c:f>
              <c:numCache>
                <c:formatCode>0.0</c:formatCode>
                <c:ptCount val="1"/>
                <c:pt idx="0">
                  <c:v>3.6509152711338713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C8E-4B2B-A38B-B523B2A8E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64576"/>
        <c:axId val="96266880"/>
      </c:scatterChart>
      <c:valAx>
        <c:axId val="96264576"/>
        <c:scaling>
          <c:orientation val="minMax"/>
          <c:max val="40"/>
          <c:min val="-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Clinical Prediction</a:t>
                </a:r>
                <a:r>
                  <a:rPr lang="en-US" sz="1400" baseline="0"/>
                  <a:t> Rule </a:t>
                </a:r>
                <a:r>
                  <a:rPr lang="en-US" sz="1400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66880"/>
        <c:crosses val="autoZero"/>
        <c:crossBetween val="midCat"/>
      </c:valAx>
      <c:valAx>
        <c:axId val="9626688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Ambulation Probability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64576"/>
        <c:crossesAt val="-10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8</xdr:row>
      <xdr:rowOff>38100</xdr:rowOff>
    </xdr:from>
    <xdr:to>
      <xdr:col>20</xdr:col>
      <xdr:colOff>409575</xdr:colOff>
      <xdr:row>30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4"/>
  <sheetViews>
    <sheetView tabSelected="1" workbookViewId="0">
      <selection activeCell="A4" sqref="A4"/>
    </sheetView>
  </sheetViews>
  <sheetFormatPr defaultRowHeight="14.25" x14ac:dyDescent="0.45"/>
  <cols>
    <col min="29" max="29" width="9.1328125" style="2"/>
  </cols>
  <sheetData>
    <row r="1" spans="1:34" x14ac:dyDescent="0.45">
      <c r="A1" s="1" t="s">
        <v>0</v>
      </c>
    </row>
    <row r="2" spans="1:34" x14ac:dyDescent="0.45">
      <c r="A2" s="3" t="s">
        <v>1</v>
      </c>
    </row>
    <row r="3" spans="1:34" x14ac:dyDescent="0.45">
      <c r="AD3" t="s">
        <v>2</v>
      </c>
      <c r="AE3" t="s">
        <v>3</v>
      </c>
      <c r="AG3" t="s">
        <v>4</v>
      </c>
      <c r="AH3" t="s">
        <v>5</v>
      </c>
    </row>
    <row r="4" spans="1:34" x14ac:dyDescent="0.45">
      <c r="A4" s="4"/>
      <c r="B4" t="s">
        <v>6</v>
      </c>
      <c r="E4" s="6" t="str">
        <f>"Based on currrent motor and sensory status, the patient has a "&amp;ROUND(AH4,1)&amp;"% chance of independent ambulation at 12 months (van Middendorp, 2011)"</f>
        <v>Based on currrent motor and sensory status, the patient has a 3.7% chance of independent ambulation at 12 months (van Middendorp, 2011)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AD4">
        <v>-10</v>
      </c>
      <c r="AE4" s="5">
        <f>EXP(-3.273+0.267*AD4)/(1+EXP(-3.273+0.267*AD4))*100</f>
        <v>0.26172772782428749</v>
      </c>
      <c r="AG4">
        <f>IF(A4&gt;64,-10,0)+A5*2+A6*2+A7*5+A8*5</f>
        <v>0</v>
      </c>
      <c r="AH4" s="5">
        <f>EXP(-3.273+0.267*AG4)/(1+EXP(-3.273+0.267*AG4))*100</f>
        <v>3.6509152711338713</v>
      </c>
    </row>
    <row r="5" spans="1:34" x14ac:dyDescent="0.45">
      <c r="A5" s="4"/>
      <c r="B5" t="s">
        <v>7</v>
      </c>
      <c r="AD5">
        <v>-9</v>
      </c>
      <c r="AE5" s="5">
        <f t="shared" ref="AE5:AE54" si="0">EXP(-3.273+0.267*AD5)/(1+EXP(-3.273+0.267*AD5))*100</f>
        <v>0.34155341666914074</v>
      </c>
    </row>
    <row r="6" spans="1:34" x14ac:dyDescent="0.45">
      <c r="A6" s="4"/>
      <c r="B6" t="s">
        <v>8</v>
      </c>
      <c r="AD6">
        <v>-8</v>
      </c>
      <c r="AE6" s="5">
        <f t="shared" si="0"/>
        <v>0.44561677727784599</v>
      </c>
    </row>
    <row r="7" spans="1:34" x14ac:dyDescent="0.45">
      <c r="A7" s="4"/>
      <c r="B7" t="s">
        <v>9</v>
      </c>
      <c r="AD7">
        <v>-7</v>
      </c>
      <c r="AE7" s="5">
        <f t="shared" si="0"/>
        <v>0.58120091173092669</v>
      </c>
    </row>
    <row r="8" spans="1:34" x14ac:dyDescent="0.45">
      <c r="A8" s="4"/>
      <c r="B8" t="s">
        <v>10</v>
      </c>
      <c r="AD8">
        <v>-6</v>
      </c>
      <c r="AE8" s="5">
        <f t="shared" si="0"/>
        <v>0.75772412678608114</v>
      </c>
    </row>
    <row r="9" spans="1:34" x14ac:dyDescent="0.45">
      <c r="AD9">
        <v>-5</v>
      </c>
      <c r="AE9" s="5">
        <f t="shared" si="0"/>
        <v>0.98732879822939901</v>
      </c>
    </row>
    <row r="10" spans="1:34" x14ac:dyDescent="0.45">
      <c r="AD10">
        <v>-4</v>
      </c>
      <c r="AE10" s="5">
        <f t="shared" si="0"/>
        <v>1.2856067223098591</v>
      </c>
    </row>
    <row r="11" spans="1:34" x14ac:dyDescent="0.45">
      <c r="AD11">
        <v>-3</v>
      </c>
      <c r="AE11" s="5">
        <f t="shared" si="0"/>
        <v>1.6724740674108518</v>
      </c>
    </row>
    <row r="12" spans="1:34" x14ac:dyDescent="0.45">
      <c r="AD12">
        <v>-2</v>
      </c>
      <c r="AE12" s="5">
        <f t="shared" si="0"/>
        <v>2.1731953918252382</v>
      </c>
    </row>
    <row r="13" spans="1:34" x14ac:dyDescent="0.45">
      <c r="AD13">
        <v>-1</v>
      </c>
      <c r="AE13" s="5">
        <f t="shared" si="0"/>
        <v>2.8195287970142568</v>
      </c>
    </row>
    <row r="14" spans="1:34" x14ac:dyDescent="0.45">
      <c r="AD14">
        <v>0</v>
      </c>
      <c r="AE14" s="5">
        <f t="shared" si="0"/>
        <v>3.6509152711338713</v>
      </c>
    </row>
    <row r="15" spans="1:34" x14ac:dyDescent="0.45">
      <c r="AD15">
        <v>1</v>
      </c>
      <c r="AE15" s="5">
        <f t="shared" si="0"/>
        <v>4.7155548083017838</v>
      </c>
    </row>
    <row r="16" spans="1:34" x14ac:dyDescent="0.45">
      <c r="AD16">
        <v>2</v>
      </c>
      <c r="AE16" s="5">
        <f t="shared" si="0"/>
        <v>6.0710903360977797</v>
      </c>
    </row>
    <row r="17" spans="30:31" x14ac:dyDescent="0.45">
      <c r="AD17">
        <v>3</v>
      </c>
      <c r="AE17" s="5">
        <f t="shared" si="0"/>
        <v>7.7844544315070046</v>
      </c>
    </row>
    <row r="18" spans="30:31" x14ac:dyDescent="0.45">
      <c r="AD18">
        <v>4</v>
      </c>
      <c r="AE18" s="5">
        <f t="shared" si="0"/>
        <v>9.9302385174957788</v>
      </c>
    </row>
    <row r="19" spans="30:31" x14ac:dyDescent="0.45">
      <c r="AD19">
        <v>5</v>
      </c>
      <c r="AE19" s="5">
        <f t="shared" si="0"/>
        <v>12.586774201660479</v>
      </c>
    </row>
    <row r="20" spans="30:31" x14ac:dyDescent="0.45">
      <c r="AD20">
        <v>6</v>
      </c>
      <c r="AE20" s="5">
        <f t="shared" si="0"/>
        <v>15.829089842302983</v>
      </c>
    </row>
    <row r="21" spans="30:31" x14ac:dyDescent="0.45">
      <c r="AD21">
        <v>7</v>
      </c>
      <c r="AE21" s="5">
        <f t="shared" si="0"/>
        <v>19.718213900176039</v>
      </c>
    </row>
    <row r="22" spans="30:31" x14ac:dyDescent="0.45">
      <c r="AD22">
        <v>8</v>
      </c>
      <c r="AE22" s="5">
        <f t="shared" si="0"/>
        <v>24.287159031551791</v>
      </c>
    </row>
    <row r="23" spans="30:31" x14ac:dyDescent="0.45">
      <c r="AD23">
        <v>9</v>
      </c>
      <c r="AE23" s="5">
        <f t="shared" si="0"/>
        <v>29.525430200190893</v>
      </c>
    </row>
    <row r="24" spans="30:31" x14ac:dyDescent="0.45">
      <c r="AD24">
        <v>10</v>
      </c>
      <c r="AE24" s="5">
        <f t="shared" si="0"/>
        <v>35.365764135095937</v>
      </c>
    </row>
    <row r="25" spans="30:31" x14ac:dyDescent="0.45">
      <c r="AD25">
        <v>11</v>
      </c>
      <c r="AE25" s="5">
        <f t="shared" si="0"/>
        <v>41.678145091596669</v>
      </c>
    </row>
    <row r="26" spans="30:31" x14ac:dyDescent="0.45">
      <c r="AD26">
        <v>12</v>
      </c>
      <c r="AE26" s="5">
        <f t="shared" si="0"/>
        <v>48.275684068067044</v>
      </c>
    </row>
    <row r="27" spans="30:31" x14ac:dyDescent="0.45">
      <c r="AD27">
        <v>13</v>
      </c>
      <c r="AE27" s="5">
        <f t="shared" si="0"/>
        <v>54.933891498821922</v>
      </c>
    </row>
    <row r="28" spans="30:31" x14ac:dyDescent="0.45">
      <c r="AD28">
        <v>14</v>
      </c>
      <c r="AE28" s="5">
        <f t="shared" si="0"/>
        <v>61.419964277689523</v>
      </c>
    </row>
    <row r="29" spans="30:31" x14ac:dyDescent="0.45">
      <c r="AD29">
        <v>15</v>
      </c>
      <c r="AE29" s="5">
        <f t="shared" si="0"/>
        <v>67.524400528384504</v>
      </c>
    </row>
    <row r="30" spans="30:31" x14ac:dyDescent="0.45">
      <c r="AD30">
        <v>16</v>
      </c>
      <c r="AE30" s="5">
        <f t="shared" si="0"/>
        <v>73.08619212737824</v>
      </c>
    </row>
    <row r="31" spans="30:31" x14ac:dyDescent="0.45">
      <c r="AD31">
        <v>17</v>
      </c>
      <c r="AE31" s="5">
        <f t="shared" si="0"/>
        <v>78.005724498825487</v>
      </c>
    </row>
    <row r="32" spans="30:31" x14ac:dyDescent="0.45">
      <c r="AD32">
        <v>18</v>
      </c>
      <c r="AE32" s="5">
        <f t="shared" si="0"/>
        <v>82.244482607492458</v>
      </c>
    </row>
    <row r="33" spans="30:31" x14ac:dyDescent="0.45">
      <c r="AD33">
        <v>19</v>
      </c>
      <c r="AE33" s="5">
        <f t="shared" si="0"/>
        <v>85.814893509951233</v>
      </c>
    </row>
    <row r="34" spans="30:31" x14ac:dyDescent="0.45">
      <c r="AD34">
        <v>20</v>
      </c>
      <c r="AE34" s="5">
        <f t="shared" si="0"/>
        <v>88.765413637779872</v>
      </c>
    </row>
    <row r="35" spans="30:31" x14ac:dyDescent="0.45">
      <c r="AD35">
        <v>21</v>
      </c>
      <c r="AE35" s="5">
        <f t="shared" si="0"/>
        <v>91.165403150278863</v>
      </c>
    </row>
    <row r="36" spans="30:31" x14ac:dyDescent="0.45">
      <c r="AD36">
        <v>22</v>
      </c>
      <c r="AE36" s="5">
        <f t="shared" si="0"/>
        <v>93.092591023289444</v>
      </c>
    </row>
    <row r="37" spans="30:31" x14ac:dyDescent="0.45">
      <c r="AD37">
        <v>23</v>
      </c>
      <c r="AE37" s="5">
        <f t="shared" si="0"/>
        <v>94.624170205733066</v>
      </c>
    </row>
    <row r="38" spans="30:31" x14ac:dyDescent="0.45">
      <c r="AD38">
        <v>24</v>
      </c>
      <c r="AE38" s="5">
        <f t="shared" si="0"/>
        <v>95.831359454597589</v>
      </c>
    </row>
    <row r="39" spans="30:31" x14ac:dyDescent="0.45">
      <c r="AD39">
        <v>25</v>
      </c>
      <c r="AE39" s="5">
        <f t="shared" si="0"/>
        <v>96.776698180302674</v>
      </c>
    </row>
    <row r="40" spans="30:31" x14ac:dyDescent="0.45">
      <c r="AD40">
        <v>26</v>
      </c>
      <c r="AE40" s="5">
        <f t="shared" si="0"/>
        <v>97.513221800178627</v>
      </c>
    </row>
    <row r="41" spans="30:31" x14ac:dyDescent="0.45">
      <c r="AD41">
        <v>27</v>
      </c>
      <c r="AE41" s="5">
        <f t="shared" si="0"/>
        <v>98.084780548184668</v>
      </c>
    </row>
    <row r="42" spans="30:31" x14ac:dyDescent="0.45">
      <c r="AD42">
        <v>28</v>
      </c>
      <c r="AE42" s="5">
        <f t="shared" si="0"/>
        <v>98.526957208001718</v>
      </c>
    </row>
    <row r="43" spans="30:31" x14ac:dyDescent="0.45">
      <c r="AD43">
        <v>29</v>
      </c>
      <c r="AE43" s="5">
        <f t="shared" si="0"/>
        <v>98.868224209890769</v>
      </c>
    </row>
    <row r="44" spans="30:31" x14ac:dyDescent="0.45">
      <c r="AD44">
        <v>30</v>
      </c>
      <c r="AE44" s="5">
        <f t="shared" si="0"/>
        <v>99.131125451096864</v>
      </c>
    </row>
    <row r="45" spans="30:31" x14ac:dyDescent="0.45">
      <c r="AD45">
        <v>31</v>
      </c>
      <c r="AE45" s="5">
        <f t="shared" si="0"/>
        <v>99.333368889787593</v>
      </c>
    </row>
    <row r="46" spans="30:31" x14ac:dyDescent="0.45">
      <c r="AD46">
        <v>32</v>
      </c>
      <c r="AE46" s="5">
        <f t="shared" si="0"/>
        <v>99.488779935386333</v>
      </c>
    </row>
    <row r="47" spans="30:31" x14ac:dyDescent="0.45">
      <c r="AD47">
        <v>33</v>
      </c>
      <c r="AE47" s="5">
        <f t="shared" si="0"/>
        <v>99.608103099337939</v>
      </c>
    </row>
    <row r="48" spans="30:31" x14ac:dyDescent="0.45">
      <c r="AD48">
        <v>34</v>
      </c>
      <c r="AE48" s="5">
        <f t="shared" si="0"/>
        <v>99.699659287498122</v>
      </c>
    </row>
    <row r="49" spans="30:31" x14ac:dyDescent="0.45">
      <c r="AD49">
        <v>35</v>
      </c>
      <c r="AE49" s="5">
        <f t="shared" si="0"/>
        <v>99.7698752471658</v>
      </c>
    </row>
    <row r="50" spans="30:31" x14ac:dyDescent="0.45">
      <c r="AD50">
        <v>36</v>
      </c>
      <c r="AE50" s="5">
        <f t="shared" si="0"/>
        <v>99.823704607397801</v>
      </c>
    </row>
    <row r="51" spans="30:31" x14ac:dyDescent="0.45">
      <c r="AD51">
        <v>37</v>
      </c>
      <c r="AE51" s="5">
        <f t="shared" si="0"/>
        <v>99.864959579039763</v>
      </c>
    </row>
    <row r="52" spans="30:31" x14ac:dyDescent="0.45">
      <c r="AD52">
        <v>38</v>
      </c>
      <c r="AE52" s="5">
        <f t="shared" si="0"/>
        <v>99.896570457273299</v>
      </c>
    </row>
    <row r="53" spans="30:31" x14ac:dyDescent="0.45">
      <c r="AD53">
        <v>39</v>
      </c>
      <c r="AE53" s="5">
        <f t="shared" si="0"/>
        <v>99.920787586160486</v>
      </c>
    </row>
    <row r="54" spans="30:31" x14ac:dyDescent="0.45">
      <c r="AD54">
        <v>40</v>
      </c>
      <c r="AE54" s="5">
        <f t="shared" si="0"/>
        <v>99.939337927945161</v>
      </c>
    </row>
  </sheetData>
  <sheetProtection algorithmName="SHA-512" hashValue="puqIcSvyMBjEHMiQtKzP97jmW9dXJKCPLq/cFC+MIQ9WAxLOrQkU+NTnm7j38pGjuHV/NtAXmcqiu3xs+Swrqw==" saltValue="drxmal0vls35KHn++DQCOw==" spinCount="100000" sheet="1" objects="1" scenarios="1"/>
  <mergeCells count="1">
    <mergeCell ref="E4:T4"/>
  </mergeCells>
  <conditionalFormatting sqref="E4:T4">
    <cfRule type="expression" dxfId="0" priority="1">
      <formula>COUNTBLANK($A$4:$A$8)&gt;0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30E1814C71FA44981EAFB26DEBABA4" ma:contentTypeVersion="24" ma:contentTypeDescription="Opprett et nytt dokument." ma:contentTypeScope="" ma:versionID="81d236c2152c2ffa2f036bc2ad4e34c0">
  <xsd:schema xmlns:xsd="http://www.w3.org/2001/XMLSchema" xmlns:xs="http://www.w3.org/2001/XMLSchema" xmlns:p="http://schemas.microsoft.com/office/2006/metadata/properties" xmlns:ns1="http://schemas.microsoft.com/sharepoint/v3" xmlns:ns2="85f3dd6f-221c-4130-9170-df4a98a78b91" targetNamespace="http://schemas.microsoft.com/office/2006/metadata/properties" ma:root="true" ma:fieldsID="dd7caeb8807f6181b87a69e5c1396033" ns1:_="" ns2:_="">
    <xsd:import namespace="http://schemas.microsoft.com/sharepoint/v3"/>
    <xsd:import namespace="85f3dd6f-221c-4130-9170-df4a98a78b9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2:TaxCatchAllLabel" minOccurs="0"/>
                <xsd:element ref="ns2:FNSPRollUpIngr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lagt startdato" ma:description="Planlagt startdato er en områdekolonne som opprettes av publiseringsfunksjonen. Den brukes til å angi dato og klokkeslett for når denne siden vises for første gang for besøkende på området." ma:hidden="true" ma:internalName="PublishingStartDate">
      <xsd:simpleType>
        <xsd:restriction base="dms:Unknown"/>
      </xsd:simpleType>
    </xsd:element>
    <xsd:element name="PublishingExpirationDate" ma:index="9" nillable="true" ma:displayName="Planlagt utløpsdato" ma:description="Planlagt sluttdato er en områdekolonne som opprettes av publiseringsfunksjonen. Den brukes til å angi dato og klokkeslett for når denne siden ikke lenger vises for besøkende på området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3dd6f-221c-4130-9170-df4a98a78b9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0" nillable="true" ma:taxonomy="true" ma:internalName="TaxKeywordTaxHTField" ma:taxonomyFieldName="TaxKeyword" ma:displayName="Nøkkelord" ma:default="" ma:fieldId="{23f27201-bee3-471e-b2e7-b64fd8b7ca38}" ma:taxonomyMulti="true" ma:sspId="d0f0af97-1df2-4d6b-9e49-08feee2b9522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description="" ma:hidden="true" ma:list="{77077b9d-e81d-413e-9d78-31b00ed7d438}" ma:internalName="TaxCatchAll" ma:showField="CatchAllData" ma:web="85f3dd6f-221c-4130-9170-df4a98a78b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77077b9d-e81d-413e-9d78-31b00ed7d438}" ma:internalName="TaxCatchAllLabel" ma:readOnly="true" ma:showField="CatchAllDataLabel" ma:web="85f3dd6f-221c-4130-9170-df4a98a78b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NSPRollUpIngress" ma:index="14" nillable="true" ma:displayName="Utlistingsingress" ma:default="" ma:description="Teksten vises i oversikter og utlistinger" ma:internalName="FNSPRollUpIngres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85f3dd6f-221c-4130-9170-df4a98a78b91">
      <Terms xmlns="http://schemas.microsoft.com/office/infopath/2007/PartnerControls"/>
    </TaxKeywordTaxHTField>
    <TaxCatchAll xmlns="85f3dd6f-221c-4130-9170-df4a98a78b91"/>
    <PublishingExpirationDate xmlns="http://schemas.microsoft.com/sharepoint/v3" xsi:nil="true"/>
    <PublishingStartDate xmlns="http://schemas.microsoft.com/sharepoint/v3" xsi:nil="true"/>
    <FNSPRollUpIngress xmlns="85f3dd6f-221c-4130-9170-df4a98a78b91" xsi:nil="true"/>
  </documentManagement>
</p:properties>
</file>

<file path=customXml/itemProps1.xml><?xml version="1.0" encoding="utf-8"?>
<ds:datastoreItem xmlns:ds="http://schemas.openxmlformats.org/officeDocument/2006/customXml" ds:itemID="{7A71F93C-295E-4D27-B2BA-5EEC23254CF9}"/>
</file>

<file path=customXml/itemProps2.xml><?xml version="1.0" encoding="utf-8"?>
<ds:datastoreItem xmlns:ds="http://schemas.openxmlformats.org/officeDocument/2006/customXml" ds:itemID="{D81F7701-91C5-4B4E-B317-641568DABC4C}"/>
</file>

<file path=customXml/itemProps3.xml><?xml version="1.0" encoding="utf-8"?>
<ds:datastoreItem xmlns:ds="http://schemas.openxmlformats.org/officeDocument/2006/customXml" ds:itemID="{E7D3245F-C915-4F6D-ACFF-E52518D6EE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SCI CPR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Henderson</dc:creator>
  <cp:keywords>_£Bilde</cp:keywords>
  <cp:lastModifiedBy>Chris</cp:lastModifiedBy>
  <dcterms:created xsi:type="dcterms:W3CDTF">2019-01-15T22:43:44Z</dcterms:created>
  <dcterms:modified xsi:type="dcterms:W3CDTF">2019-09-30T15:10:21Z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0x0101008230E1814C71FA44981EAFB26DEBABA4</vt:lpwstr>
  </property>
</Properties>
</file>